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汇总表" sheetId="2" r:id="rId1"/>
    <sheet name="清单表" sheetId="1" r:id="rId2"/>
  </sheets>
  <calcPr calcId="144525"/>
</workbook>
</file>

<file path=xl/sharedStrings.xml><?xml version="1.0" encoding="utf-8"?>
<sst xmlns="http://schemas.openxmlformats.org/spreadsheetml/2006/main" count="190" uniqueCount="79">
  <si>
    <t>颍上县城东、城西中小学项目
16栋楼及地下室防火门、防火卷帘工程汇总表</t>
  </si>
  <si>
    <t>项目名称</t>
  </si>
  <si>
    <t>楼号</t>
  </si>
  <si>
    <t>单位</t>
  </si>
  <si>
    <t>面积</t>
  </si>
  <si>
    <t>金额/元</t>
  </si>
  <si>
    <t>备注</t>
  </si>
  <si>
    <t>城东文教中心</t>
  </si>
  <si>
    <t>4#楼</t>
  </si>
  <si>
    <t>m2</t>
  </si>
  <si>
    <t>6#楼</t>
  </si>
  <si>
    <t>8#楼</t>
  </si>
  <si>
    <t>9#楼</t>
  </si>
  <si>
    <t>10#楼</t>
  </si>
  <si>
    <t>12#楼</t>
  </si>
  <si>
    <t>13#楼</t>
  </si>
  <si>
    <t>14#楼</t>
  </si>
  <si>
    <t>15#楼</t>
  </si>
  <si>
    <t>地下室</t>
  </si>
  <si>
    <t>小计：</t>
  </si>
  <si>
    <t>城西文教中心</t>
  </si>
  <si>
    <t>1#楼</t>
  </si>
  <si>
    <t>7#楼</t>
  </si>
  <si>
    <t>合计：</t>
  </si>
  <si>
    <t>颍上县城东、城西中小学项目16栋楼及地下室防火门、防火卷帘工程招标清单</t>
  </si>
  <si>
    <t>序号</t>
  </si>
  <si>
    <t>材料名称</t>
  </si>
  <si>
    <t>施工内容</t>
  </si>
  <si>
    <t>数量</t>
  </si>
  <si>
    <t>含税（9%增值税专用发票）价格/元</t>
  </si>
  <si>
    <t>主材</t>
  </si>
  <si>
    <t>五金配件</t>
  </si>
  <si>
    <t>其它材料费</t>
  </si>
  <si>
    <t>运卸费/元</t>
  </si>
  <si>
    <t>制作费</t>
  </si>
  <si>
    <t>安装费</t>
  </si>
  <si>
    <t>检测费</t>
  </si>
  <si>
    <t>综合管理费</t>
  </si>
  <si>
    <t>小计/元</t>
  </si>
  <si>
    <t>合计/元</t>
  </si>
  <si>
    <t>城东文教中心4#楼</t>
  </si>
  <si>
    <t>木质防火门</t>
  </si>
  <si>
    <t>1、门代号及洞口尺寸：FM1218丙，木质丙级防火门，1200*1800mm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</si>
  <si>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城东文教中心6#楼</t>
  </si>
  <si>
    <t xml:space="preserve">1、门代号及洞口尺寸：FM1818丙，木质丙级防火门，1800*1800mm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
</t>
  </si>
  <si>
    <t>城东文教中心8#楼</t>
  </si>
  <si>
    <t>城东文教中心9#楼</t>
  </si>
  <si>
    <t xml:space="preserve">1、门代号及洞口尺寸：FM1818丙，木质丙级防火门，1800*1800mm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                    
</t>
  </si>
  <si>
    <t xml:space="preserve">1、门代号及洞口尺寸：FM1521(乙)，木质乙级防火门，1500*2100mm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                     
</t>
  </si>
  <si>
    <t>城东文教中心10#楼</t>
  </si>
  <si>
    <t>城东文教中心12#楼</t>
  </si>
  <si>
    <t xml:space="preserve">1、门代号及洞口尺寸：FM1021甲，木质甲级防火门，1000*2100mm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
</t>
  </si>
  <si>
    <t>1、门代号及洞口尺寸：FM0918丙，木质丙级防火门，900*1800mm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</si>
  <si>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城东文教中心13#楼</t>
  </si>
  <si>
    <t>1、门代号及洞口尺寸：FM1121甲，木质甲级防火门，1100*2100mm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</si>
  <si>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城东文教中心14#楼</t>
  </si>
  <si>
    <t>木制防火门</t>
  </si>
  <si>
    <t>1、门代号及洞口尺寸：FM1218甲，木质甲级防火门，1200*1800mm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</si>
  <si>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1、门代号及洞口尺寸：FM1521乙，木质乙级防火门，1500*2100mm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</si>
  <si>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城东文教中心15#楼</t>
  </si>
  <si>
    <t>1、门代号及洞口尺寸：FM0618丙，木质丙级防火门，600*1800mm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</si>
  <si>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城东文教中心地下室</t>
  </si>
  <si>
    <t>防火卷帘门</t>
  </si>
  <si>
    <t>1、防火卷帘现场定制,均为双轨双帘无机复合防火卷帘,耐火极限不小于3小时。
2、说明：专业厂家定制，但样式必须经业主与设计方认可，方可施工，中上等材质，须经消防部门认可的产品
3、未尽之处详见招标文件、答疑、施工图纸，须确保通过消防验收</t>
  </si>
  <si>
    <t>1、门代号及洞口尺寸：FM1521乙，木质乙级防火门，1500*2000mm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</si>
  <si>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1、门代号及洞口尺寸：FM1021甲，木质甲级防火门，1000*2100mm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</si>
  <si>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1、门代号及洞口尺寸：FM1521甲，木质甲级防火门，1500*2000mm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</si>
  <si>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1、门代号及洞口尺寸：FM1823甲，木质甲级防火门，1800*2300mm
2、五金品种、规格：含门锁、闭门器等的优质一般五金材料配套齐全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</si>
  <si>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城西文教中心1#楼</t>
  </si>
  <si>
    <t>1、门代号及洞口尺寸：FM1021乙，木质乙级防火门，1000*2100mm
2、五金品种、规格：含门锁、闭门器等优质五金材料配套齐全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</si>
  <si>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1、门代号及洞口尺寸：FM1028丙，木质丙级防火门，1200*1800mm
2、五金品种、规格：含门锁、闭门器等优质五金材料配套齐全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</si>
  <si>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城西文教中心6#楼</t>
  </si>
  <si>
    <t>城西文教中心7#楼</t>
  </si>
  <si>
    <t>城西文教中心13#楼</t>
  </si>
  <si>
    <t>1、门代号及洞口尺寸：FM1021甲，木质甲级防火门，1000*2100mm
2、五金品种、规格：含门锁、闭门器等优质五金材料配套齐全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</si>
  <si>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1、门代号及洞口尺寸：FM0618丙,FM1218丙，木质丙级防火门，600*1800mm,1200*1800mm
2、五金品种、规格：含门锁、闭门器等优质五金材料配套齐全
3、说明：专业厂家定制，但样式必须经业主与设计方认可，方可施工，中上等材质，须经消防部门认可的产品
4、未尽之处详见招标文件、答疑、施工图纸及参12J609第36页，须确保通过消防验收</t>
  </si>
  <si>
    <t>城西文教中心14#楼</t>
  </si>
  <si>
    <t>钢制防火门</t>
  </si>
  <si>
    <t>1、门代号及洞口尺寸：钢制甲级防火门 1000*2100
2、五金品种、规格：含门锁、闭门器等所有五金配件及油漆基层和面层                3、说明：专业厂家定制，但样式必须经业主与设计方认可，方可施工，中上等材质，须经消防部门认可的产品符合12J609-M1FM规范要求，
4、未尽之处详见招标文件、答疑、施工图纸，须确保通过消防验收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</si>
</sst>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2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6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view="pageBreakPreview" zoomScaleNormal="100" zoomScaleSheetLayoutView="100" topLeftCell="A4" workbookViewId="0">
      <selection activeCell="D12" sqref="D12"/>
    </sheetView>
  </sheetViews>
  <sheetFormatPr defaultColWidth="9" defaultRowHeight="13.5" outlineLevelCol="5"/>
  <cols>
    <col min="1" max="1" width="23.125" customWidth="1"/>
    <col min="2" max="2" width="14.375" customWidth="1"/>
    <col min="3" max="3" width="10.625" customWidth="1"/>
    <col min="4" max="4" width="14.375" customWidth="1"/>
    <col min="5" max="5" width="12.5" customWidth="1"/>
    <col min="6" max="6" width="10.375" customWidth="1"/>
  </cols>
  <sheetData>
    <row r="1" ht="60" customHeight="1" spans="1:6">
      <c r="A1" s="32" t="s">
        <v>0</v>
      </c>
      <c r="B1" s="32"/>
      <c r="C1" s="32"/>
      <c r="D1" s="32"/>
      <c r="E1" s="32"/>
      <c r="F1" s="32"/>
    </row>
    <row r="2" ht="35" customHeight="1" spans="1:6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</row>
    <row r="3" ht="35" customHeight="1" spans="1:6">
      <c r="A3" s="33" t="s">
        <v>7</v>
      </c>
      <c r="B3" s="28" t="s">
        <v>8</v>
      </c>
      <c r="C3" s="28" t="s">
        <v>9</v>
      </c>
      <c r="D3" s="34">
        <f>清单表!E6</f>
        <v>2.16</v>
      </c>
      <c r="E3" s="34">
        <f>清单表!O6</f>
        <v>0</v>
      </c>
      <c r="F3" s="29"/>
    </row>
    <row r="4" ht="35" customHeight="1" spans="1:6">
      <c r="A4" s="35"/>
      <c r="B4" s="28" t="s">
        <v>10</v>
      </c>
      <c r="C4" s="28" t="s">
        <v>9</v>
      </c>
      <c r="D4" s="34">
        <f>清单表!E9</f>
        <v>12.96</v>
      </c>
      <c r="E4" s="34">
        <f>清单表!O9</f>
        <v>0</v>
      </c>
      <c r="F4" s="29"/>
    </row>
    <row r="5" ht="35" customHeight="1" spans="1:6">
      <c r="A5" s="35"/>
      <c r="B5" s="28" t="s">
        <v>11</v>
      </c>
      <c r="C5" s="28" t="s">
        <v>9</v>
      </c>
      <c r="D5" s="34">
        <f>清单表!E12</f>
        <v>12.96</v>
      </c>
      <c r="E5" s="34">
        <f>清单表!O12</f>
        <v>0</v>
      </c>
      <c r="F5" s="29"/>
    </row>
    <row r="6" ht="35" customHeight="1" spans="1:6">
      <c r="A6" s="35"/>
      <c r="B6" s="28" t="s">
        <v>12</v>
      </c>
      <c r="C6" s="28" t="s">
        <v>9</v>
      </c>
      <c r="D6" s="34">
        <f>清单表!E16</f>
        <v>19.26</v>
      </c>
      <c r="E6" s="34">
        <f>清单表!O16</f>
        <v>0</v>
      </c>
      <c r="F6" s="29"/>
    </row>
    <row r="7" ht="35" customHeight="1" spans="1:6">
      <c r="A7" s="35"/>
      <c r="B7" s="28" t="s">
        <v>13</v>
      </c>
      <c r="C7" s="28" t="s">
        <v>9</v>
      </c>
      <c r="D7" s="34">
        <f>清单表!E20</f>
        <v>19.26</v>
      </c>
      <c r="E7" s="34">
        <f>清单表!O20</f>
        <v>0</v>
      </c>
      <c r="F7" s="29"/>
    </row>
    <row r="8" ht="35" customHeight="1" spans="1:6">
      <c r="A8" s="35"/>
      <c r="B8" s="28" t="s">
        <v>14</v>
      </c>
      <c r="C8" s="28" t="s">
        <v>9</v>
      </c>
      <c r="D8" s="34">
        <f>清单表!E25</f>
        <v>23.7</v>
      </c>
      <c r="E8" s="34">
        <f>清单表!O25</f>
        <v>0</v>
      </c>
      <c r="F8" s="29"/>
    </row>
    <row r="9" ht="35" customHeight="1" spans="1:6">
      <c r="A9" s="35"/>
      <c r="B9" s="28" t="s">
        <v>15</v>
      </c>
      <c r="C9" s="28" t="s">
        <v>9</v>
      </c>
      <c r="D9" s="34">
        <f>清单表!E28</f>
        <v>2.31</v>
      </c>
      <c r="E9" s="34">
        <f>清单表!O28</f>
        <v>0</v>
      </c>
      <c r="F9" s="29"/>
    </row>
    <row r="10" ht="35" customHeight="1" spans="1:6">
      <c r="A10" s="35"/>
      <c r="B10" s="28" t="s">
        <v>16</v>
      </c>
      <c r="C10" s="28" t="s">
        <v>9</v>
      </c>
      <c r="D10" s="34">
        <f>清单表!E34</f>
        <v>71.79</v>
      </c>
      <c r="E10" s="34">
        <f>清单表!O34</f>
        <v>0</v>
      </c>
      <c r="F10" s="29"/>
    </row>
    <row r="11" ht="35" customHeight="1" spans="1:6">
      <c r="A11" s="35"/>
      <c r="B11" s="28" t="s">
        <v>17</v>
      </c>
      <c r="C11" s="28" t="s">
        <v>9</v>
      </c>
      <c r="D11" s="34">
        <f>清单表!E38</f>
        <v>144.6</v>
      </c>
      <c r="E11" s="34">
        <f>清单表!O38</f>
        <v>0</v>
      </c>
      <c r="F11" s="29"/>
    </row>
    <row r="12" ht="35" customHeight="1" spans="1:6">
      <c r="A12" s="36"/>
      <c r="B12" s="28" t="s">
        <v>18</v>
      </c>
      <c r="C12" s="28" t="s">
        <v>9</v>
      </c>
      <c r="D12" s="34">
        <f>清单表!E47</f>
        <v>114.86</v>
      </c>
      <c r="E12" s="34">
        <f>清单表!O47</f>
        <v>0</v>
      </c>
      <c r="F12" s="29"/>
    </row>
    <row r="13" ht="35" customHeight="1" spans="1:6">
      <c r="A13" s="28" t="s">
        <v>19</v>
      </c>
      <c r="B13" s="28"/>
      <c r="C13" s="28"/>
      <c r="D13" s="34">
        <f>SUM(D3:D12)</f>
        <v>423.86</v>
      </c>
      <c r="E13" s="34">
        <f>SUM(E3:E12)</f>
        <v>0</v>
      </c>
      <c r="F13" s="29"/>
    </row>
    <row r="14" ht="35" customHeight="1" spans="1:6">
      <c r="A14" s="33" t="s">
        <v>20</v>
      </c>
      <c r="B14" s="28" t="s">
        <v>21</v>
      </c>
      <c r="C14" s="28" t="s">
        <v>9</v>
      </c>
      <c r="D14" s="34">
        <f>清单表!E51</f>
        <v>10.74</v>
      </c>
      <c r="E14" s="34">
        <f>清单表!O51</f>
        <v>0</v>
      </c>
      <c r="F14" s="29"/>
    </row>
    <row r="15" ht="35" customHeight="1" spans="1:6">
      <c r="A15" s="35"/>
      <c r="B15" s="28" t="s">
        <v>10</v>
      </c>
      <c r="C15" s="28" t="s">
        <v>9</v>
      </c>
      <c r="D15" s="34">
        <f>清单表!E55</f>
        <v>10.74</v>
      </c>
      <c r="E15" s="34">
        <f>清单表!O55</f>
        <v>0</v>
      </c>
      <c r="F15" s="29"/>
    </row>
    <row r="16" ht="35" customHeight="1" spans="1:6">
      <c r="A16" s="35"/>
      <c r="B16" s="28" t="s">
        <v>22</v>
      </c>
      <c r="C16" s="28" t="s">
        <v>9</v>
      </c>
      <c r="D16" s="34">
        <f>清单表!E59</f>
        <v>10.74</v>
      </c>
      <c r="E16" s="34">
        <f>清单表!O59</f>
        <v>0</v>
      </c>
      <c r="F16" s="29"/>
    </row>
    <row r="17" ht="35" customHeight="1" spans="1:6">
      <c r="A17" s="35"/>
      <c r="B17" s="28" t="s">
        <v>15</v>
      </c>
      <c r="C17" s="28" t="s">
        <v>9</v>
      </c>
      <c r="D17" s="34">
        <f>清单表!E63</f>
        <v>125.16</v>
      </c>
      <c r="E17" s="34">
        <f>清单表!O63</f>
        <v>0</v>
      </c>
      <c r="F17" s="29"/>
    </row>
    <row r="18" ht="35" customHeight="1" spans="1:6">
      <c r="A18" s="36"/>
      <c r="B18" s="28" t="s">
        <v>16</v>
      </c>
      <c r="C18" s="28" t="s">
        <v>9</v>
      </c>
      <c r="D18" s="34">
        <f>清单表!E66</f>
        <v>2.1</v>
      </c>
      <c r="E18" s="34">
        <f>清单表!O66</f>
        <v>0</v>
      </c>
      <c r="F18" s="29"/>
    </row>
    <row r="19" ht="35" customHeight="1" spans="1:6">
      <c r="A19" s="28" t="s">
        <v>19</v>
      </c>
      <c r="B19" s="29"/>
      <c r="C19" s="29"/>
      <c r="D19" s="34">
        <f>SUM(D14:D18)</f>
        <v>159.48</v>
      </c>
      <c r="E19" s="34">
        <f>SUM(E14:E18)</f>
        <v>0</v>
      </c>
      <c r="F19" s="29"/>
    </row>
    <row r="20" ht="35" customHeight="1" spans="1:6">
      <c r="A20" s="28" t="s">
        <v>23</v>
      </c>
      <c r="B20" s="29"/>
      <c r="C20" s="29"/>
      <c r="D20" s="34">
        <f>SUM(D13+D19)</f>
        <v>583.34</v>
      </c>
      <c r="E20" s="34">
        <f>SUM(E13+E19)</f>
        <v>0</v>
      </c>
      <c r="F20" s="29"/>
    </row>
  </sheetData>
  <mergeCells count="3">
    <mergeCell ref="A1:F1"/>
    <mergeCell ref="A3:A12"/>
    <mergeCell ref="A14:A18"/>
  </mergeCells>
  <pageMargins left="0.75" right="0.75" top="0.393055555555556" bottom="0.275" header="0.236111111111111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"/>
  <sheetViews>
    <sheetView tabSelected="1" view="pageBreakPreview" zoomScale="80" zoomScaleNormal="100" zoomScaleSheetLayoutView="80" workbookViewId="0">
      <selection activeCell="G40" sqref="G40"/>
    </sheetView>
  </sheetViews>
  <sheetFormatPr defaultColWidth="9" defaultRowHeight="13.5"/>
  <cols>
    <col min="1" max="1" width="6.125" customWidth="1"/>
    <col min="2" max="2" width="18.5" customWidth="1"/>
    <col min="3" max="3" width="37.1833333333333" customWidth="1"/>
    <col min="4" max="4" width="6.375" customWidth="1"/>
    <col min="5" max="5" width="9.125" style="2" customWidth="1"/>
    <col min="6" max="12" width="8" customWidth="1"/>
    <col min="13" max="13" width="8.125" customWidth="1"/>
    <col min="14" max="14" width="13.125" customWidth="1"/>
    <col min="15" max="15" width="15.8" customWidth="1"/>
    <col min="16" max="16" width="10.25" customWidth="1"/>
  </cols>
  <sheetData>
    <row r="1" ht="34" customHeight="1" spans="1:16">
      <c r="A1" s="3" t="s">
        <v>24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6" customHeight="1" spans="1:16">
      <c r="A2" s="5" t="s">
        <v>25</v>
      </c>
      <c r="B2" s="5" t="s">
        <v>26</v>
      </c>
      <c r="C2" s="5" t="s">
        <v>27</v>
      </c>
      <c r="D2" s="5" t="s">
        <v>3</v>
      </c>
      <c r="E2" s="6" t="s">
        <v>28</v>
      </c>
      <c r="F2" s="5" t="s">
        <v>29</v>
      </c>
      <c r="G2" s="5"/>
      <c r="H2" s="5"/>
      <c r="I2" s="5"/>
      <c r="J2" s="5"/>
      <c r="K2" s="5"/>
      <c r="L2" s="5"/>
      <c r="M2" s="5"/>
      <c r="N2" s="5"/>
      <c r="O2" s="5"/>
      <c r="P2" s="5" t="s">
        <v>6</v>
      </c>
    </row>
    <row r="3" ht="29" customHeight="1" spans="1:16">
      <c r="A3" s="5"/>
      <c r="B3" s="5"/>
      <c r="C3" s="5"/>
      <c r="D3" s="5"/>
      <c r="E3" s="6"/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5"/>
    </row>
    <row r="4" s="1" customFormat="1" ht="18" customHeight="1" spans="1:16">
      <c r="A4" s="8">
        <v>1</v>
      </c>
      <c r="B4" s="8" t="s">
        <v>40</v>
      </c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</row>
    <row r="5" ht="119" customHeight="1" spans="1:16">
      <c r="A5" s="11">
        <v>2</v>
      </c>
      <c r="B5" s="12" t="s">
        <v>41</v>
      </c>
      <c r="C5" s="13" t="s">
        <v>42</v>
      </c>
      <c r="D5" s="14" t="s">
        <v>9</v>
      </c>
      <c r="E5" s="15">
        <v>2.16</v>
      </c>
      <c r="F5" s="16"/>
      <c r="G5" s="16"/>
      <c r="H5" s="16"/>
      <c r="I5" s="16"/>
      <c r="J5" s="16"/>
      <c r="K5" s="16"/>
      <c r="L5" s="16"/>
      <c r="M5" s="16"/>
      <c r="N5" s="16">
        <f>ROUND(F5+G5+H5+I5+J5+K5+L5+M5,2)</f>
        <v>0</v>
      </c>
      <c r="O5" s="16">
        <f>ROUND(E5*N5,2)</f>
        <v>0</v>
      </c>
      <c r="P5" s="5"/>
    </row>
    <row r="6" ht="29" customHeight="1" spans="1:16">
      <c r="A6" s="11">
        <v>3</v>
      </c>
      <c r="B6" s="17" t="s">
        <v>19</v>
      </c>
      <c r="C6" s="18"/>
      <c r="D6" s="14"/>
      <c r="E6" s="19">
        <f>SUM(E5:E5)</f>
        <v>2.16</v>
      </c>
      <c r="F6" s="16"/>
      <c r="G6" s="16"/>
      <c r="H6" s="16"/>
      <c r="I6" s="16"/>
      <c r="J6" s="16"/>
      <c r="K6" s="16"/>
      <c r="L6" s="16"/>
      <c r="M6" s="16"/>
      <c r="N6" s="16"/>
      <c r="O6" s="27">
        <f>SUM(O5:O5)</f>
        <v>0</v>
      </c>
      <c r="P6" s="5"/>
    </row>
    <row r="7" s="1" customFormat="1" ht="18" customHeight="1" spans="1:16">
      <c r="A7" s="8">
        <v>4</v>
      </c>
      <c r="B7" s="8" t="s">
        <v>43</v>
      </c>
      <c r="C7" s="20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8"/>
    </row>
    <row r="8" ht="113" customHeight="1" spans="1:16">
      <c r="A8" s="11">
        <v>5</v>
      </c>
      <c r="B8" s="24" t="s">
        <v>41</v>
      </c>
      <c r="C8" s="18" t="s">
        <v>44</v>
      </c>
      <c r="D8" s="14" t="s">
        <v>9</v>
      </c>
      <c r="E8" s="15">
        <v>12.96</v>
      </c>
      <c r="F8" s="16"/>
      <c r="G8" s="16"/>
      <c r="H8" s="16"/>
      <c r="I8" s="16"/>
      <c r="J8" s="16"/>
      <c r="K8" s="16"/>
      <c r="L8" s="16"/>
      <c r="M8" s="16"/>
      <c r="N8" s="16">
        <f>ROUND(F8+G8+H8+I8+J8+K8+L8+M8,2)</f>
        <v>0</v>
      </c>
      <c r="O8" s="16">
        <f>ROUND(E8*N8,2)</f>
        <v>0</v>
      </c>
      <c r="P8" s="5"/>
    </row>
    <row r="9" ht="29" customHeight="1" spans="1:16">
      <c r="A9" s="11">
        <v>6</v>
      </c>
      <c r="B9" s="17" t="s">
        <v>19</v>
      </c>
      <c r="C9" s="18"/>
      <c r="D9" s="14"/>
      <c r="E9" s="19">
        <f>SUM(E8:E8)</f>
        <v>12.96</v>
      </c>
      <c r="F9" s="16"/>
      <c r="G9" s="16"/>
      <c r="H9" s="16"/>
      <c r="I9" s="16"/>
      <c r="J9" s="16"/>
      <c r="K9" s="16"/>
      <c r="L9" s="16"/>
      <c r="M9" s="16"/>
      <c r="N9" s="16"/>
      <c r="O9" s="27">
        <f>SUM(O8:O8)</f>
        <v>0</v>
      </c>
      <c r="P9" s="5"/>
    </row>
    <row r="10" s="1" customFormat="1" ht="18" customHeight="1" spans="1:16">
      <c r="A10" s="8">
        <v>7</v>
      </c>
      <c r="B10" s="8" t="s">
        <v>45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8"/>
    </row>
    <row r="11" ht="114" customHeight="1" spans="1:16">
      <c r="A11" s="11">
        <v>8</v>
      </c>
      <c r="B11" s="24" t="s">
        <v>41</v>
      </c>
      <c r="C11" s="18" t="s">
        <v>44</v>
      </c>
      <c r="D11" s="14" t="s">
        <v>9</v>
      </c>
      <c r="E11" s="15">
        <v>12.96</v>
      </c>
      <c r="F11" s="16"/>
      <c r="G11" s="16"/>
      <c r="H11" s="16"/>
      <c r="I11" s="16"/>
      <c r="J11" s="16"/>
      <c r="K11" s="16"/>
      <c r="L11" s="16"/>
      <c r="M11" s="16"/>
      <c r="N11" s="16">
        <f>ROUND(F11+G11+H11+I11+J11+K11+L11+M11,2)</f>
        <v>0</v>
      </c>
      <c r="O11" s="16">
        <f>ROUND(E11*N11,2)</f>
        <v>0</v>
      </c>
      <c r="P11" s="5"/>
    </row>
    <row r="12" ht="29" customHeight="1" spans="1:16">
      <c r="A12" s="11">
        <v>9</v>
      </c>
      <c r="B12" s="17" t="s">
        <v>19</v>
      </c>
      <c r="C12" s="18"/>
      <c r="D12" s="14"/>
      <c r="E12" s="19">
        <f>SUM(E11:E11)</f>
        <v>12.96</v>
      </c>
      <c r="F12" s="16"/>
      <c r="G12" s="16"/>
      <c r="H12" s="16"/>
      <c r="I12" s="16"/>
      <c r="J12" s="16"/>
      <c r="K12" s="16"/>
      <c r="L12" s="16"/>
      <c r="M12" s="16"/>
      <c r="N12" s="16"/>
      <c r="O12" s="27">
        <f>SUM(O11:O11)</f>
        <v>0</v>
      </c>
      <c r="P12" s="5"/>
    </row>
    <row r="13" s="1" customFormat="1" ht="18" customHeight="1" spans="1:16">
      <c r="A13" s="8">
        <v>10</v>
      </c>
      <c r="B13" s="8" t="s">
        <v>46</v>
      </c>
      <c r="C13" s="20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8"/>
    </row>
    <row r="14" ht="114" customHeight="1" spans="1:16">
      <c r="A14" s="11">
        <v>11</v>
      </c>
      <c r="B14" s="24" t="s">
        <v>41</v>
      </c>
      <c r="C14" s="18" t="s">
        <v>47</v>
      </c>
      <c r="D14" s="14" t="s">
        <v>9</v>
      </c>
      <c r="E14" s="15">
        <v>12.96</v>
      </c>
      <c r="F14" s="16"/>
      <c r="G14" s="16"/>
      <c r="H14" s="16"/>
      <c r="I14" s="16"/>
      <c r="J14" s="16"/>
      <c r="K14" s="16"/>
      <c r="L14" s="16"/>
      <c r="M14" s="16"/>
      <c r="N14" s="16">
        <f>ROUND(F14+G14+H14+I14+J14+K14+L14+M14,2)</f>
        <v>0</v>
      </c>
      <c r="O14" s="16">
        <f>ROUND(E14*N14,2)</f>
        <v>0</v>
      </c>
      <c r="P14" s="5"/>
    </row>
    <row r="15" ht="114" customHeight="1" spans="1:16">
      <c r="A15" s="11">
        <v>12</v>
      </c>
      <c r="B15" s="24" t="s">
        <v>41</v>
      </c>
      <c r="C15" s="18" t="s">
        <v>48</v>
      </c>
      <c r="D15" s="14" t="s">
        <v>9</v>
      </c>
      <c r="E15" s="15">
        <v>6.3</v>
      </c>
      <c r="F15" s="16"/>
      <c r="G15" s="16"/>
      <c r="H15" s="16"/>
      <c r="I15" s="16"/>
      <c r="J15" s="16"/>
      <c r="K15" s="16"/>
      <c r="L15" s="16"/>
      <c r="M15" s="16"/>
      <c r="N15" s="16">
        <f>ROUND(F15+G15+H15+I15+J15+K15+L15+M15,2)</f>
        <v>0</v>
      </c>
      <c r="O15" s="16">
        <f>ROUND(E15*N15,2)</f>
        <v>0</v>
      </c>
      <c r="P15" s="5"/>
    </row>
    <row r="16" ht="29" customHeight="1" spans="1:16">
      <c r="A16" s="11">
        <v>13</v>
      </c>
      <c r="B16" s="17" t="s">
        <v>19</v>
      </c>
      <c r="C16" s="18"/>
      <c r="D16" s="14"/>
      <c r="E16" s="19">
        <f>SUM(E14:E15)</f>
        <v>19.26</v>
      </c>
      <c r="F16" s="16"/>
      <c r="G16" s="16"/>
      <c r="H16" s="16"/>
      <c r="I16" s="16"/>
      <c r="J16" s="16"/>
      <c r="K16" s="16"/>
      <c r="L16" s="16"/>
      <c r="M16" s="16"/>
      <c r="N16" s="16"/>
      <c r="O16" s="27">
        <f>SUM(O14:O15)</f>
        <v>0</v>
      </c>
      <c r="P16" s="5"/>
    </row>
    <row r="17" s="1" customFormat="1" ht="18" customHeight="1" spans="1:16">
      <c r="A17" s="8">
        <v>14</v>
      </c>
      <c r="B17" s="8" t="s">
        <v>49</v>
      </c>
      <c r="C17" s="20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8"/>
    </row>
    <row r="18" ht="114" customHeight="1" spans="1:16">
      <c r="A18" s="11">
        <v>15</v>
      </c>
      <c r="B18" s="24" t="s">
        <v>41</v>
      </c>
      <c r="C18" s="18" t="s">
        <v>47</v>
      </c>
      <c r="D18" s="14" t="s">
        <v>9</v>
      </c>
      <c r="E18" s="15">
        <v>12.96</v>
      </c>
      <c r="F18" s="16"/>
      <c r="G18" s="16"/>
      <c r="H18" s="16"/>
      <c r="I18" s="16"/>
      <c r="J18" s="16"/>
      <c r="K18" s="16"/>
      <c r="L18" s="16"/>
      <c r="M18" s="16"/>
      <c r="N18" s="16">
        <f>ROUND(F18+G18+H18+I18+J18+K18+L18+M18,2)</f>
        <v>0</v>
      </c>
      <c r="O18" s="16">
        <f>ROUND(E18*N18,2)</f>
        <v>0</v>
      </c>
      <c r="P18" s="5"/>
    </row>
    <row r="19" ht="114" customHeight="1" spans="1:16">
      <c r="A19" s="11">
        <v>16</v>
      </c>
      <c r="B19" s="24" t="s">
        <v>41</v>
      </c>
      <c r="C19" s="18" t="s">
        <v>48</v>
      </c>
      <c r="D19" s="14" t="s">
        <v>9</v>
      </c>
      <c r="E19" s="15">
        <v>6.3</v>
      </c>
      <c r="F19" s="16"/>
      <c r="G19" s="16"/>
      <c r="H19" s="16"/>
      <c r="I19" s="16"/>
      <c r="J19" s="16"/>
      <c r="K19" s="16"/>
      <c r="L19" s="16"/>
      <c r="M19" s="16"/>
      <c r="N19" s="16">
        <f>ROUND(F19+G19+H19+I19+J19+K19+L19+M19,2)</f>
        <v>0</v>
      </c>
      <c r="O19" s="16">
        <f>ROUND(E19*N19,2)</f>
        <v>0</v>
      </c>
      <c r="P19" s="5"/>
    </row>
    <row r="20" ht="29" customHeight="1" spans="1:16">
      <c r="A20" s="11">
        <v>17</v>
      </c>
      <c r="B20" s="17" t="s">
        <v>19</v>
      </c>
      <c r="C20" s="18"/>
      <c r="D20" s="14"/>
      <c r="E20" s="19">
        <f>SUM(E18:E19)</f>
        <v>19.26</v>
      </c>
      <c r="F20" s="16"/>
      <c r="G20" s="16"/>
      <c r="H20" s="16"/>
      <c r="I20" s="16"/>
      <c r="J20" s="16"/>
      <c r="K20" s="16"/>
      <c r="L20" s="16"/>
      <c r="M20" s="16"/>
      <c r="N20" s="16"/>
      <c r="O20" s="27">
        <f>SUM(O18:O19)</f>
        <v>0</v>
      </c>
      <c r="P20" s="5"/>
    </row>
    <row r="21" s="1" customFormat="1" ht="18" customHeight="1" spans="1:16">
      <c r="A21" s="8">
        <v>18</v>
      </c>
      <c r="B21" s="8" t="s">
        <v>50</v>
      </c>
      <c r="C21" s="20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  <row r="22" customFormat="1" ht="115" customHeight="1" spans="1:16">
      <c r="A22" s="11">
        <v>19</v>
      </c>
      <c r="B22" s="24" t="s">
        <v>41</v>
      </c>
      <c r="C22" s="18" t="s">
        <v>51</v>
      </c>
      <c r="D22" s="14" t="s">
        <v>9</v>
      </c>
      <c r="E22" s="15">
        <v>2.1</v>
      </c>
      <c r="F22" s="16"/>
      <c r="G22" s="16"/>
      <c r="H22" s="16"/>
      <c r="I22" s="16"/>
      <c r="J22" s="16"/>
      <c r="K22" s="16"/>
      <c r="L22" s="16"/>
      <c r="M22" s="16"/>
      <c r="N22" s="16">
        <f>ROUND(F22+G22+H22+I22+J22+K22+L22+M22,2)</f>
        <v>0</v>
      </c>
      <c r="O22" s="16">
        <f>ROUND(E22*N22,2)</f>
        <v>0</v>
      </c>
      <c r="P22" s="5"/>
    </row>
    <row r="23" customFormat="1" ht="115" customHeight="1" spans="1:16">
      <c r="A23" s="11">
        <v>20</v>
      </c>
      <c r="B23" s="12" t="s">
        <v>41</v>
      </c>
      <c r="C23" s="13" t="s">
        <v>52</v>
      </c>
      <c r="D23" s="14" t="s">
        <v>9</v>
      </c>
      <c r="E23" s="15">
        <v>12.96</v>
      </c>
      <c r="F23" s="16"/>
      <c r="G23" s="16"/>
      <c r="H23" s="16"/>
      <c r="I23" s="16"/>
      <c r="J23" s="16"/>
      <c r="K23" s="16"/>
      <c r="L23" s="16"/>
      <c r="M23" s="16"/>
      <c r="N23" s="16">
        <f>ROUND(F23+G23+H23+I23+J23+K23+L23+M23,2)</f>
        <v>0</v>
      </c>
      <c r="O23" s="16">
        <f>ROUND(E23*N23,2)</f>
        <v>0</v>
      </c>
      <c r="P23" s="5"/>
    </row>
    <row r="24" customFormat="1" ht="115" customHeight="1" spans="1:16">
      <c r="A24" s="11">
        <v>21</v>
      </c>
      <c r="B24" s="12" t="s">
        <v>41</v>
      </c>
      <c r="C24" s="13" t="s">
        <v>42</v>
      </c>
      <c r="D24" s="14" t="s">
        <v>9</v>
      </c>
      <c r="E24" s="15">
        <v>8.64</v>
      </c>
      <c r="F24" s="16"/>
      <c r="G24" s="16"/>
      <c r="H24" s="16"/>
      <c r="I24" s="16"/>
      <c r="J24" s="16"/>
      <c r="K24" s="16"/>
      <c r="L24" s="16"/>
      <c r="M24" s="16"/>
      <c r="N24" s="16">
        <f>ROUND(F24+G24+H24+I24+J24+K24+L24+M24,2)</f>
        <v>0</v>
      </c>
      <c r="O24" s="16">
        <f>ROUND(E24*N24,2)</f>
        <v>0</v>
      </c>
      <c r="P24" s="5"/>
    </row>
    <row r="25" customFormat="1" ht="29" customHeight="1" spans="1:16">
      <c r="A25" s="11">
        <v>22</v>
      </c>
      <c r="B25" s="17" t="s">
        <v>19</v>
      </c>
      <c r="C25" s="18"/>
      <c r="D25" s="14"/>
      <c r="E25" s="19">
        <f>SUM(E22:E24)</f>
        <v>23.7</v>
      </c>
      <c r="F25" s="16"/>
      <c r="G25" s="16"/>
      <c r="H25" s="16"/>
      <c r="I25" s="16"/>
      <c r="J25" s="16"/>
      <c r="K25" s="16"/>
      <c r="L25" s="16"/>
      <c r="M25" s="16"/>
      <c r="N25" s="16"/>
      <c r="O25" s="27">
        <f>SUM(O22:O24)</f>
        <v>0</v>
      </c>
      <c r="P25" s="5"/>
    </row>
    <row r="26" s="1" customFormat="1" ht="18" customHeight="1" spans="1:16">
      <c r="A26" s="8">
        <v>23</v>
      </c>
      <c r="B26" s="8" t="s">
        <v>53</v>
      </c>
      <c r="C26" s="20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"/>
    </row>
    <row r="27" ht="110" customHeight="1" spans="1:16">
      <c r="A27" s="11">
        <v>24</v>
      </c>
      <c r="B27" s="24" t="s">
        <v>41</v>
      </c>
      <c r="C27" s="18" t="s">
        <v>54</v>
      </c>
      <c r="D27" s="14" t="s">
        <v>9</v>
      </c>
      <c r="E27" s="15">
        <v>2.31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5"/>
    </row>
    <row r="28" ht="29" customHeight="1" spans="1:16">
      <c r="A28" s="11">
        <v>25</v>
      </c>
      <c r="B28" s="17" t="s">
        <v>19</v>
      </c>
      <c r="C28" s="18"/>
      <c r="D28" s="14"/>
      <c r="E28" s="19">
        <f>SUM(E27:E27)</f>
        <v>2.31</v>
      </c>
      <c r="F28" s="16"/>
      <c r="G28" s="16"/>
      <c r="H28" s="16"/>
      <c r="I28" s="16"/>
      <c r="J28" s="16"/>
      <c r="K28" s="16"/>
      <c r="L28" s="16"/>
      <c r="M28" s="16"/>
      <c r="N28" s="16"/>
      <c r="O28" s="27">
        <f>SUM(O27:O27)</f>
        <v>0</v>
      </c>
      <c r="P28" s="5"/>
    </row>
    <row r="29" s="1" customFormat="1" ht="18" customHeight="1" spans="1:16">
      <c r="A29" s="8">
        <v>26</v>
      </c>
      <c r="B29" s="8" t="s">
        <v>55</v>
      </c>
      <c r="C29" s="20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8"/>
    </row>
    <row r="30" ht="115" customHeight="1" spans="1:16">
      <c r="A30" s="11">
        <v>27</v>
      </c>
      <c r="B30" s="24" t="s">
        <v>56</v>
      </c>
      <c r="C30" s="18" t="s">
        <v>54</v>
      </c>
      <c r="D30" s="14" t="s">
        <v>9</v>
      </c>
      <c r="E30" s="15">
        <v>2.31</v>
      </c>
      <c r="F30" s="16"/>
      <c r="G30" s="16"/>
      <c r="H30" s="16"/>
      <c r="I30" s="16"/>
      <c r="J30" s="16"/>
      <c r="K30" s="16"/>
      <c r="L30" s="16"/>
      <c r="M30" s="16"/>
      <c r="N30" s="16">
        <f>ROUND(F30+G30+H30+I30+J30+K30+L30+M30,2)</f>
        <v>0</v>
      </c>
      <c r="O30" s="16">
        <f>ROUND(E30*N30,2)</f>
        <v>0</v>
      </c>
      <c r="P30" s="5"/>
    </row>
    <row r="31" ht="115" customHeight="1" spans="1:16">
      <c r="A31" s="11">
        <v>28</v>
      </c>
      <c r="B31" s="24" t="s">
        <v>56</v>
      </c>
      <c r="C31" s="13" t="s">
        <v>57</v>
      </c>
      <c r="D31" s="14" t="s">
        <v>9</v>
      </c>
      <c r="E31" s="15">
        <v>2.16</v>
      </c>
      <c r="F31" s="16"/>
      <c r="G31" s="16"/>
      <c r="H31" s="16"/>
      <c r="I31" s="16"/>
      <c r="J31" s="16"/>
      <c r="K31" s="16"/>
      <c r="L31" s="16"/>
      <c r="M31" s="16"/>
      <c r="N31" s="16">
        <f>ROUND(F31+G31+H31+I31+J31+K31+L31+M31,2)</f>
        <v>0</v>
      </c>
      <c r="O31" s="16">
        <f>ROUND(E31*N31,2)</f>
        <v>0</v>
      </c>
      <c r="P31" s="5"/>
    </row>
    <row r="32" ht="115" customHeight="1" spans="1:16">
      <c r="A32" s="11">
        <v>29</v>
      </c>
      <c r="B32" s="24" t="s">
        <v>56</v>
      </c>
      <c r="C32" s="13" t="s">
        <v>58</v>
      </c>
      <c r="D32" s="14" t="s">
        <v>9</v>
      </c>
      <c r="E32" s="15">
        <v>63</v>
      </c>
      <c r="F32" s="16"/>
      <c r="G32" s="16"/>
      <c r="H32" s="16"/>
      <c r="I32" s="16"/>
      <c r="J32" s="16"/>
      <c r="K32" s="16"/>
      <c r="L32" s="16"/>
      <c r="M32" s="16"/>
      <c r="N32" s="16">
        <f>ROUND(F32+G32+H32+I32+J32+K32+L32+M32,2)</f>
        <v>0</v>
      </c>
      <c r="O32" s="16">
        <f>ROUND(E32*N32,2)</f>
        <v>0</v>
      </c>
      <c r="P32" s="5"/>
    </row>
    <row r="33" ht="115" customHeight="1" spans="1:16">
      <c r="A33" s="11">
        <v>30</v>
      </c>
      <c r="B33" s="24" t="s">
        <v>56</v>
      </c>
      <c r="C33" s="13" t="s">
        <v>42</v>
      </c>
      <c r="D33" s="14" t="s">
        <v>9</v>
      </c>
      <c r="E33" s="15">
        <v>4.32</v>
      </c>
      <c r="F33" s="16"/>
      <c r="G33" s="16"/>
      <c r="H33" s="16"/>
      <c r="I33" s="16"/>
      <c r="J33" s="16"/>
      <c r="K33" s="16"/>
      <c r="L33" s="16"/>
      <c r="M33" s="16"/>
      <c r="N33" s="16">
        <f>ROUND(F33+G33+H33+I33+J33+K33+L33+M33,2)</f>
        <v>0</v>
      </c>
      <c r="O33" s="16">
        <f>ROUND(E33*N33,2)</f>
        <v>0</v>
      </c>
      <c r="P33" s="5"/>
    </row>
    <row r="34" ht="29" customHeight="1" spans="1:16">
      <c r="A34" s="11">
        <v>31</v>
      </c>
      <c r="B34" s="17" t="s">
        <v>19</v>
      </c>
      <c r="C34" s="18"/>
      <c r="D34" s="14"/>
      <c r="E34" s="19">
        <f>SUM(E30:E33)</f>
        <v>71.79</v>
      </c>
      <c r="F34" s="16"/>
      <c r="G34" s="16"/>
      <c r="H34" s="16"/>
      <c r="I34" s="16"/>
      <c r="J34" s="16"/>
      <c r="K34" s="16"/>
      <c r="L34" s="16"/>
      <c r="M34" s="16"/>
      <c r="N34" s="16"/>
      <c r="O34" s="27">
        <f>SUM(O30:O33)</f>
        <v>0</v>
      </c>
      <c r="P34" s="5"/>
    </row>
    <row r="35" s="1" customFormat="1" ht="18" customHeight="1" spans="1:16">
      <c r="A35" s="8">
        <v>32</v>
      </c>
      <c r="B35" s="8" t="s">
        <v>59</v>
      </c>
      <c r="C35" s="20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"/>
    </row>
    <row r="36" ht="113" customHeight="1" spans="1:16">
      <c r="A36" s="11">
        <v>33</v>
      </c>
      <c r="B36" s="24" t="s">
        <v>56</v>
      </c>
      <c r="C36" s="18" t="s">
        <v>51</v>
      </c>
      <c r="D36" s="14" t="s">
        <v>9</v>
      </c>
      <c r="E36" s="15">
        <v>4.2</v>
      </c>
      <c r="F36" s="16"/>
      <c r="G36" s="16"/>
      <c r="H36" s="16"/>
      <c r="I36" s="16"/>
      <c r="J36" s="16"/>
      <c r="K36" s="16"/>
      <c r="L36" s="16"/>
      <c r="M36" s="16"/>
      <c r="N36" s="16">
        <f>ROUND(F36+G36+H36+I36+J36+K36+L36+M36,2)</f>
        <v>0</v>
      </c>
      <c r="O36" s="16">
        <f>ROUND(E36*N36,2)</f>
        <v>0</v>
      </c>
      <c r="P36" s="5"/>
    </row>
    <row r="37" ht="116" customHeight="1" spans="1:16">
      <c r="A37" s="11">
        <v>34</v>
      </c>
      <c r="B37" s="24" t="s">
        <v>56</v>
      </c>
      <c r="C37" s="13" t="s">
        <v>60</v>
      </c>
      <c r="D37" s="14" t="s">
        <v>9</v>
      </c>
      <c r="E37" s="15">
        <v>140.4</v>
      </c>
      <c r="F37" s="16"/>
      <c r="G37" s="16"/>
      <c r="H37" s="16"/>
      <c r="I37" s="16"/>
      <c r="J37" s="16"/>
      <c r="K37" s="16"/>
      <c r="L37" s="16"/>
      <c r="M37" s="16"/>
      <c r="N37" s="16">
        <f>ROUND(F37+G37+H37+I37+J37+K37+L37+M37,2)</f>
        <v>0</v>
      </c>
      <c r="O37" s="16">
        <f>ROUND(E37*N37,2)</f>
        <v>0</v>
      </c>
      <c r="P37" s="5"/>
    </row>
    <row r="38" ht="29" customHeight="1" spans="1:16">
      <c r="A38" s="11">
        <v>35</v>
      </c>
      <c r="B38" s="17" t="s">
        <v>19</v>
      </c>
      <c r="C38" s="18"/>
      <c r="D38" s="14"/>
      <c r="E38" s="19">
        <f>SUM(E36:E37)</f>
        <v>144.6</v>
      </c>
      <c r="F38" s="16"/>
      <c r="G38" s="16"/>
      <c r="H38" s="16"/>
      <c r="I38" s="16"/>
      <c r="J38" s="16"/>
      <c r="K38" s="16"/>
      <c r="L38" s="16"/>
      <c r="M38" s="16"/>
      <c r="N38" s="16"/>
      <c r="O38" s="27">
        <f>SUM(O36:O37)</f>
        <v>0</v>
      </c>
      <c r="P38" s="5"/>
    </row>
    <row r="39" customFormat="1" ht="17" customHeight="1" spans="1:16">
      <c r="A39" s="8">
        <v>36</v>
      </c>
      <c r="B39" s="25" t="s">
        <v>61</v>
      </c>
      <c r="C39" s="20"/>
      <c r="D39" s="21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"/>
    </row>
    <row r="40" customFormat="1" ht="98" customHeight="1" spans="1:16">
      <c r="A40" s="11">
        <v>37</v>
      </c>
      <c r="B40" s="17" t="s">
        <v>62</v>
      </c>
      <c r="C40" s="18" t="s">
        <v>63</v>
      </c>
      <c r="D40" s="14" t="s">
        <v>9</v>
      </c>
      <c r="E40" s="15">
        <v>50.54</v>
      </c>
      <c r="F40" s="26"/>
      <c r="G40" s="26"/>
      <c r="H40" s="26"/>
      <c r="I40" s="26"/>
      <c r="J40" s="26"/>
      <c r="K40" s="26"/>
      <c r="L40" s="26"/>
      <c r="M40" s="26"/>
      <c r="N40" s="16">
        <f>ROUND(F40+G40+H40+I40+J40+K40+L40+M40,2)</f>
        <v>0</v>
      </c>
      <c r="O40" s="16">
        <f>ROUND(E40*N40,2)</f>
        <v>0</v>
      </c>
      <c r="P40" s="5"/>
    </row>
    <row r="41" customFormat="1" ht="112" customHeight="1" spans="1:16">
      <c r="A41" s="11">
        <v>38</v>
      </c>
      <c r="B41" s="24" t="s">
        <v>56</v>
      </c>
      <c r="C41" s="13" t="s">
        <v>52</v>
      </c>
      <c r="D41" s="14" t="s">
        <v>9</v>
      </c>
      <c r="E41" s="15">
        <v>1.62</v>
      </c>
      <c r="F41" s="26"/>
      <c r="G41" s="26"/>
      <c r="H41" s="26"/>
      <c r="I41" s="26"/>
      <c r="J41" s="26"/>
      <c r="K41" s="26"/>
      <c r="L41" s="26"/>
      <c r="M41" s="26"/>
      <c r="N41" s="16">
        <f t="shared" ref="N41:N46" si="0">ROUND(F41+G41+H41+I41+J41+K41+L41+M41,2)</f>
        <v>0</v>
      </c>
      <c r="O41" s="16">
        <f t="shared" ref="O41:O46" si="1">ROUND(E41*N41,2)</f>
        <v>0</v>
      </c>
      <c r="P41" s="5"/>
    </row>
    <row r="42" customFormat="1" ht="112" customHeight="1" spans="1:16">
      <c r="A42" s="11">
        <v>39</v>
      </c>
      <c r="B42" s="24" t="s">
        <v>56</v>
      </c>
      <c r="C42" s="13" t="s">
        <v>42</v>
      </c>
      <c r="D42" s="14" t="s">
        <v>9</v>
      </c>
      <c r="E42" s="15">
        <v>2.16</v>
      </c>
      <c r="F42" s="26"/>
      <c r="G42" s="26"/>
      <c r="H42" s="26"/>
      <c r="I42" s="26"/>
      <c r="J42" s="26"/>
      <c r="K42" s="26"/>
      <c r="L42" s="26"/>
      <c r="M42" s="26"/>
      <c r="N42" s="16">
        <f t="shared" si="0"/>
        <v>0</v>
      </c>
      <c r="O42" s="16">
        <f t="shared" si="1"/>
        <v>0</v>
      </c>
      <c r="P42" s="5"/>
    </row>
    <row r="43" customFormat="1" ht="112" customHeight="1" spans="1:16">
      <c r="A43" s="11">
        <v>40</v>
      </c>
      <c r="B43" s="24" t="s">
        <v>56</v>
      </c>
      <c r="C43" s="13" t="s">
        <v>64</v>
      </c>
      <c r="D43" s="14" t="s">
        <v>9</v>
      </c>
      <c r="E43" s="15">
        <v>12</v>
      </c>
      <c r="F43" s="26"/>
      <c r="G43" s="26"/>
      <c r="H43" s="26"/>
      <c r="I43" s="26"/>
      <c r="J43" s="26"/>
      <c r="K43" s="26"/>
      <c r="L43" s="26"/>
      <c r="M43" s="26"/>
      <c r="N43" s="16">
        <f t="shared" si="0"/>
        <v>0</v>
      </c>
      <c r="O43" s="16">
        <f t="shared" si="1"/>
        <v>0</v>
      </c>
      <c r="P43" s="5"/>
    </row>
    <row r="44" customFormat="1" ht="112" customHeight="1" spans="1:16">
      <c r="A44" s="11">
        <v>41</v>
      </c>
      <c r="B44" s="24" t="s">
        <v>56</v>
      </c>
      <c r="C44" s="13" t="s">
        <v>65</v>
      </c>
      <c r="D44" s="14" t="s">
        <v>9</v>
      </c>
      <c r="E44" s="15">
        <v>8.4</v>
      </c>
      <c r="F44" s="26"/>
      <c r="G44" s="26"/>
      <c r="H44" s="26"/>
      <c r="I44" s="26"/>
      <c r="J44" s="26"/>
      <c r="K44" s="26"/>
      <c r="L44" s="26"/>
      <c r="M44" s="26"/>
      <c r="N44" s="16">
        <f t="shared" si="0"/>
        <v>0</v>
      </c>
      <c r="O44" s="16">
        <f t="shared" si="1"/>
        <v>0</v>
      </c>
      <c r="P44" s="5"/>
    </row>
    <row r="45" customFormat="1" ht="112" customHeight="1" spans="1:16">
      <c r="A45" s="11">
        <v>42</v>
      </c>
      <c r="B45" s="24" t="s">
        <v>56</v>
      </c>
      <c r="C45" s="13" t="s">
        <v>66</v>
      </c>
      <c r="D45" s="14" t="s">
        <v>9</v>
      </c>
      <c r="E45" s="15">
        <v>36</v>
      </c>
      <c r="F45" s="26"/>
      <c r="G45" s="26"/>
      <c r="H45" s="26"/>
      <c r="I45" s="26"/>
      <c r="J45" s="26"/>
      <c r="K45" s="26"/>
      <c r="L45" s="26"/>
      <c r="M45" s="26"/>
      <c r="N45" s="16">
        <f t="shared" si="0"/>
        <v>0</v>
      </c>
      <c r="O45" s="16">
        <f t="shared" si="1"/>
        <v>0</v>
      </c>
      <c r="P45" s="5"/>
    </row>
    <row r="46" customFormat="1" ht="112" customHeight="1" spans="1:16">
      <c r="A46" s="11">
        <v>43</v>
      </c>
      <c r="B46" s="24" t="s">
        <v>56</v>
      </c>
      <c r="C46" s="13" t="s">
        <v>67</v>
      </c>
      <c r="D46" s="14" t="s">
        <v>9</v>
      </c>
      <c r="E46" s="15">
        <v>4.14</v>
      </c>
      <c r="F46" s="26"/>
      <c r="G46" s="26"/>
      <c r="H46" s="26"/>
      <c r="I46" s="26"/>
      <c r="J46" s="26"/>
      <c r="K46" s="26"/>
      <c r="L46" s="26"/>
      <c r="M46" s="26"/>
      <c r="N46" s="16">
        <f t="shared" si="0"/>
        <v>0</v>
      </c>
      <c r="O46" s="16">
        <f t="shared" si="1"/>
        <v>0</v>
      </c>
      <c r="P46" s="5"/>
    </row>
    <row r="47" customFormat="1" ht="29" customHeight="1" spans="1:16">
      <c r="A47" s="11">
        <v>44</v>
      </c>
      <c r="B47" s="17" t="s">
        <v>19</v>
      </c>
      <c r="C47" s="18"/>
      <c r="D47" s="14"/>
      <c r="E47" s="19">
        <f>SUM(E40:E46)</f>
        <v>114.86</v>
      </c>
      <c r="F47" s="16"/>
      <c r="G47" s="16"/>
      <c r="H47" s="16"/>
      <c r="I47" s="16"/>
      <c r="J47" s="16"/>
      <c r="K47" s="16"/>
      <c r="L47" s="16"/>
      <c r="M47" s="16"/>
      <c r="N47" s="16"/>
      <c r="O47" s="27">
        <f>SUM(O40:O46)</f>
        <v>0</v>
      </c>
      <c r="P47" s="5"/>
    </row>
    <row r="48" s="1" customFormat="1" ht="18" customHeight="1" spans="1:16">
      <c r="A48" s="8">
        <v>45</v>
      </c>
      <c r="B48" s="8" t="s">
        <v>68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"/>
    </row>
    <row r="49" ht="114" customHeight="1" spans="1:16">
      <c r="A49" s="11">
        <v>46</v>
      </c>
      <c r="B49" s="24" t="s">
        <v>41</v>
      </c>
      <c r="C49" s="18" t="s">
        <v>69</v>
      </c>
      <c r="D49" s="14" t="s">
        <v>9</v>
      </c>
      <c r="E49" s="15">
        <v>2.1</v>
      </c>
      <c r="F49" s="16"/>
      <c r="G49" s="16"/>
      <c r="H49" s="16"/>
      <c r="I49" s="16"/>
      <c r="J49" s="16"/>
      <c r="K49" s="16"/>
      <c r="L49" s="16"/>
      <c r="M49" s="16"/>
      <c r="N49" s="16">
        <f>ROUND(F49+G49+H49+I49+J49+K49+L49+M49,2)</f>
        <v>0</v>
      </c>
      <c r="O49" s="16">
        <f>ROUND(E49*N49,2)</f>
        <v>0</v>
      </c>
      <c r="P49" s="5"/>
    </row>
    <row r="50" ht="114" customHeight="1" spans="1:16">
      <c r="A50" s="11">
        <v>47</v>
      </c>
      <c r="B50" s="12" t="s">
        <v>41</v>
      </c>
      <c r="C50" s="13" t="s">
        <v>70</v>
      </c>
      <c r="D50" s="14" t="s">
        <v>9</v>
      </c>
      <c r="E50" s="15">
        <v>8.64</v>
      </c>
      <c r="F50" s="16"/>
      <c r="G50" s="16"/>
      <c r="H50" s="16"/>
      <c r="I50" s="16"/>
      <c r="J50" s="16"/>
      <c r="K50" s="16"/>
      <c r="L50" s="16"/>
      <c r="M50" s="16"/>
      <c r="N50" s="16">
        <f>ROUND(F50+G50+H50+I50+J50+K50+L50+M50,2)</f>
        <v>0</v>
      </c>
      <c r="O50" s="16">
        <f>ROUND(E50*N50,2)</f>
        <v>0</v>
      </c>
      <c r="P50" s="5"/>
    </row>
    <row r="51" ht="29" customHeight="1" spans="1:16">
      <c r="A51" s="11">
        <v>48</v>
      </c>
      <c r="B51" s="17" t="s">
        <v>19</v>
      </c>
      <c r="C51" s="18"/>
      <c r="D51" s="14"/>
      <c r="E51" s="19">
        <f>SUM(E49:E50)</f>
        <v>10.74</v>
      </c>
      <c r="F51" s="16"/>
      <c r="G51" s="16"/>
      <c r="H51" s="16"/>
      <c r="I51" s="16"/>
      <c r="J51" s="16"/>
      <c r="K51" s="16"/>
      <c r="L51" s="16"/>
      <c r="M51" s="16"/>
      <c r="N51" s="16"/>
      <c r="O51" s="27">
        <f>SUM(O49:O50)</f>
        <v>0</v>
      </c>
      <c r="P51" s="5"/>
    </row>
    <row r="52" s="1" customFormat="1" ht="18" customHeight="1" spans="1:16">
      <c r="A52" s="8">
        <v>49</v>
      </c>
      <c r="B52" s="8" t="s">
        <v>71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8"/>
    </row>
    <row r="53" ht="115" customHeight="1" spans="1:16">
      <c r="A53" s="11">
        <v>50</v>
      </c>
      <c r="B53" s="24" t="s">
        <v>41</v>
      </c>
      <c r="C53" s="18" t="s">
        <v>69</v>
      </c>
      <c r="D53" s="14" t="s">
        <v>9</v>
      </c>
      <c r="E53" s="15">
        <v>2.1</v>
      </c>
      <c r="F53" s="16"/>
      <c r="G53" s="16"/>
      <c r="H53" s="16"/>
      <c r="I53" s="16"/>
      <c r="J53" s="16"/>
      <c r="K53" s="16"/>
      <c r="L53" s="16"/>
      <c r="M53" s="16"/>
      <c r="N53" s="16">
        <f>ROUND(F53+G53+H53+I53+J53+K53+L53+M53,2)</f>
        <v>0</v>
      </c>
      <c r="O53" s="16">
        <f>ROUND(E53*N53,2)</f>
        <v>0</v>
      </c>
      <c r="P53" s="5"/>
    </row>
    <row r="54" ht="115" customHeight="1" spans="1:16">
      <c r="A54" s="11">
        <v>51</v>
      </c>
      <c r="B54" s="12" t="s">
        <v>41</v>
      </c>
      <c r="C54" s="13" t="s">
        <v>70</v>
      </c>
      <c r="D54" s="14" t="s">
        <v>9</v>
      </c>
      <c r="E54" s="15">
        <v>8.64</v>
      </c>
      <c r="F54" s="16"/>
      <c r="G54" s="16"/>
      <c r="H54" s="16"/>
      <c r="I54" s="16"/>
      <c r="J54" s="16"/>
      <c r="K54" s="16"/>
      <c r="L54" s="16"/>
      <c r="M54" s="16"/>
      <c r="N54" s="16">
        <f>ROUND(F54+G54+H54+I54+J54+K54+L54+M54,2)</f>
        <v>0</v>
      </c>
      <c r="O54" s="16">
        <f>ROUND(E54*N54,2)</f>
        <v>0</v>
      </c>
      <c r="P54" s="5"/>
    </row>
    <row r="55" ht="29" customHeight="1" spans="1:16">
      <c r="A55" s="11">
        <v>52</v>
      </c>
      <c r="B55" s="17" t="s">
        <v>19</v>
      </c>
      <c r="C55" s="18"/>
      <c r="D55" s="14"/>
      <c r="E55" s="19">
        <f>SUM(E53:E54)</f>
        <v>10.74</v>
      </c>
      <c r="F55" s="16"/>
      <c r="G55" s="16"/>
      <c r="H55" s="16"/>
      <c r="I55" s="16"/>
      <c r="J55" s="16"/>
      <c r="K55" s="16"/>
      <c r="L55" s="16"/>
      <c r="M55" s="16"/>
      <c r="N55" s="16"/>
      <c r="O55" s="27">
        <f>SUM(O53:O54)</f>
        <v>0</v>
      </c>
      <c r="P55" s="5"/>
    </row>
    <row r="56" s="1" customFormat="1" ht="18" customHeight="1" spans="1:16">
      <c r="A56" s="8">
        <v>53</v>
      </c>
      <c r="B56" s="8" t="s">
        <v>72</v>
      </c>
      <c r="C56" s="20"/>
      <c r="D56" s="21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8"/>
    </row>
    <row r="57" ht="114" customHeight="1" spans="1:16">
      <c r="A57" s="11">
        <v>54</v>
      </c>
      <c r="B57" s="24" t="s">
        <v>41</v>
      </c>
      <c r="C57" s="18" t="s">
        <v>69</v>
      </c>
      <c r="D57" s="14" t="s">
        <v>9</v>
      </c>
      <c r="E57" s="15">
        <v>2.1</v>
      </c>
      <c r="F57" s="16"/>
      <c r="G57" s="16"/>
      <c r="H57" s="16"/>
      <c r="I57" s="16"/>
      <c r="J57" s="16"/>
      <c r="K57" s="16"/>
      <c r="L57" s="16"/>
      <c r="M57" s="16"/>
      <c r="N57" s="16">
        <f t="shared" ref="N57:N61" si="2">ROUND(F57+G57+H57+I57+J57+K57+L57+M57,2)</f>
        <v>0</v>
      </c>
      <c r="O57" s="16">
        <f t="shared" ref="O57:O61" si="3">ROUND(E57*N57,2)</f>
        <v>0</v>
      </c>
      <c r="P57" s="5"/>
    </row>
    <row r="58" ht="114" customHeight="1" spans="1:16">
      <c r="A58" s="11">
        <v>55</v>
      </c>
      <c r="B58" s="12" t="s">
        <v>41</v>
      </c>
      <c r="C58" s="13" t="s">
        <v>70</v>
      </c>
      <c r="D58" s="14" t="s">
        <v>9</v>
      </c>
      <c r="E58" s="15">
        <v>8.64</v>
      </c>
      <c r="F58" s="16"/>
      <c r="G58" s="16"/>
      <c r="H58" s="16"/>
      <c r="I58" s="16"/>
      <c r="J58" s="16"/>
      <c r="K58" s="16"/>
      <c r="L58" s="16"/>
      <c r="M58" s="16"/>
      <c r="N58" s="16">
        <f t="shared" si="2"/>
        <v>0</v>
      </c>
      <c r="O58" s="16">
        <f t="shared" si="3"/>
        <v>0</v>
      </c>
      <c r="P58" s="5"/>
    </row>
    <row r="59" ht="29" customHeight="1" spans="1:16">
      <c r="A59" s="11">
        <v>56</v>
      </c>
      <c r="B59" s="17" t="s">
        <v>19</v>
      </c>
      <c r="C59" s="18"/>
      <c r="D59" s="14"/>
      <c r="E59" s="19">
        <f>SUM(E57:E58)</f>
        <v>10.74</v>
      </c>
      <c r="F59" s="16"/>
      <c r="G59" s="16"/>
      <c r="H59" s="16"/>
      <c r="I59" s="16"/>
      <c r="J59" s="16"/>
      <c r="K59" s="16"/>
      <c r="L59" s="16"/>
      <c r="M59" s="16"/>
      <c r="N59" s="16"/>
      <c r="O59" s="27">
        <f>SUM(O57:O58)</f>
        <v>0</v>
      </c>
      <c r="P59" s="5"/>
    </row>
    <row r="60" s="1" customFormat="1" ht="18" customHeight="1" spans="1:16">
      <c r="A60" s="8">
        <v>57</v>
      </c>
      <c r="B60" s="8" t="s">
        <v>73</v>
      </c>
      <c r="C60" s="20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8"/>
    </row>
    <row r="61" ht="116" customHeight="1" spans="1:16">
      <c r="A61" s="11">
        <v>58</v>
      </c>
      <c r="B61" s="12" t="s">
        <v>41</v>
      </c>
      <c r="C61" s="18" t="s">
        <v>74</v>
      </c>
      <c r="D61" s="14" t="s">
        <v>9</v>
      </c>
      <c r="E61" s="15">
        <v>4.2</v>
      </c>
      <c r="F61" s="16"/>
      <c r="G61" s="16"/>
      <c r="H61" s="16"/>
      <c r="I61" s="16"/>
      <c r="J61" s="16"/>
      <c r="K61" s="16"/>
      <c r="L61" s="16"/>
      <c r="M61" s="16"/>
      <c r="N61" s="16">
        <f>ROUND(F61+G61+H61+I61+J61+K61+L61+M61,2)</f>
        <v>0</v>
      </c>
      <c r="O61" s="16">
        <f>ROUND(E61*N61,2)</f>
        <v>0</v>
      </c>
      <c r="P61" s="5"/>
    </row>
    <row r="62" ht="116" customHeight="1" spans="1:16">
      <c r="A62" s="11">
        <v>59</v>
      </c>
      <c r="B62" s="12" t="s">
        <v>41</v>
      </c>
      <c r="C62" s="13" t="s">
        <v>75</v>
      </c>
      <c r="D62" s="14" t="s">
        <v>9</v>
      </c>
      <c r="E62" s="15">
        <v>120.96</v>
      </c>
      <c r="F62" s="16"/>
      <c r="G62" s="16"/>
      <c r="H62" s="16"/>
      <c r="I62" s="16"/>
      <c r="J62" s="16"/>
      <c r="K62" s="16"/>
      <c r="L62" s="16"/>
      <c r="M62" s="16"/>
      <c r="N62" s="16">
        <f>ROUND(F62+G62+H62+I62+J62+K62+L62+M62,2)</f>
        <v>0</v>
      </c>
      <c r="O62" s="16">
        <f>ROUND(E62*N62,2)</f>
        <v>0</v>
      </c>
      <c r="P62" s="5"/>
    </row>
    <row r="63" ht="29" customHeight="1" spans="1:16">
      <c r="A63" s="11">
        <v>60</v>
      </c>
      <c r="B63" s="17" t="s">
        <v>19</v>
      </c>
      <c r="C63" s="18"/>
      <c r="D63" s="14"/>
      <c r="E63" s="19">
        <f>SUM(E61:E62)</f>
        <v>125.16</v>
      </c>
      <c r="F63" s="16"/>
      <c r="G63" s="16"/>
      <c r="H63" s="16"/>
      <c r="I63" s="16"/>
      <c r="J63" s="16"/>
      <c r="K63" s="16"/>
      <c r="L63" s="16"/>
      <c r="M63" s="16"/>
      <c r="N63" s="16"/>
      <c r="O63" s="27">
        <f>SUM(O61:O62)</f>
        <v>0</v>
      </c>
      <c r="P63" s="5"/>
    </row>
    <row r="64" s="1" customFormat="1" ht="18" customHeight="1" spans="1:16">
      <c r="A64" s="8">
        <v>61</v>
      </c>
      <c r="B64" s="8" t="s">
        <v>76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"/>
    </row>
    <row r="65" ht="102" customHeight="1" spans="1:16">
      <c r="A65" s="11">
        <v>62</v>
      </c>
      <c r="B65" s="12" t="s">
        <v>77</v>
      </c>
      <c r="C65" s="13" t="s">
        <v>78</v>
      </c>
      <c r="D65" s="14" t="s">
        <v>9</v>
      </c>
      <c r="E65" s="15">
        <v>2.1</v>
      </c>
      <c r="F65" s="16"/>
      <c r="G65" s="16"/>
      <c r="H65" s="16"/>
      <c r="I65" s="16"/>
      <c r="J65" s="16"/>
      <c r="K65" s="16"/>
      <c r="L65" s="16"/>
      <c r="M65" s="16"/>
      <c r="N65" s="16">
        <f>ROUND(F65+G65+H65+I65+J65+K65+L65+M65,2)</f>
        <v>0</v>
      </c>
      <c r="O65" s="16">
        <f>ROUND(E65*N65,2)</f>
        <v>0</v>
      </c>
      <c r="P65" s="5"/>
    </row>
    <row r="66" ht="29" customHeight="1" spans="1:16">
      <c r="A66" s="11">
        <v>63</v>
      </c>
      <c r="B66" s="17" t="s">
        <v>19</v>
      </c>
      <c r="C66" s="18"/>
      <c r="D66" s="14"/>
      <c r="E66" s="19">
        <f>SUM(E65:E65)</f>
        <v>2.1</v>
      </c>
      <c r="F66" s="16"/>
      <c r="G66" s="16"/>
      <c r="H66" s="16"/>
      <c r="I66" s="16"/>
      <c r="J66" s="16"/>
      <c r="K66" s="16"/>
      <c r="L66" s="16"/>
      <c r="M66" s="16"/>
      <c r="N66" s="16"/>
      <c r="O66" s="27">
        <f>SUM(O65:O65)</f>
        <v>0</v>
      </c>
      <c r="P66" s="5"/>
    </row>
    <row r="67" ht="33" customHeight="1" spans="1:16">
      <c r="A67" s="11">
        <v>64</v>
      </c>
      <c r="B67" s="28" t="s">
        <v>39</v>
      </c>
      <c r="C67" s="28"/>
      <c r="D67" s="29"/>
      <c r="E67" s="30">
        <f>SUM(E6+E9+E12+E16+E20+E25+E28+E34+E38+E47+E51+E55+E59+E63+E66)</f>
        <v>583.34</v>
      </c>
      <c r="F67" s="31"/>
      <c r="G67" s="31"/>
      <c r="H67" s="31"/>
      <c r="I67" s="31"/>
      <c r="J67" s="31"/>
      <c r="K67" s="31"/>
      <c r="L67" s="31"/>
      <c r="M67" s="31"/>
      <c r="N67" s="31"/>
      <c r="O67" s="31">
        <f>SUM(O6+O9+O12+O16+O20+O25+O28+O34+O38+O47+O51+O55+O59+O63+O66)</f>
        <v>0</v>
      </c>
      <c r="P67" s="29"/>
    </row>
    <row r="69" ht="27" customHeight="1"/>
    <row r="70" ht="27" customHeight="1"/>
    <row r="71" ht="27" customHeight="1"/>
  </sheetData>
  <mergeCells count="9">
    <mergeCell ref="A1:P1"/>
    <mergeCell ref="F2:O2"/>
    <mergeCell ref="B67:C67"/>
    <mergeCell ref="A2:A3"/>
    <mergeCell ref="B2:B3"/>
    <mergeCell ref="C2:C3"/>
    <mergeCell ref="D2:D3"/>
    <mergeCell ref="E2:E3"/>
    <mergeCell ref="P2:P3"/>
  </mergeCells>
  <pageMargins left="0.275" right="0.236111111111111" top="0.393055555555556" bottom="0.314583333333333" header="0.314583333333333" footer="0.236111111111111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清单表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2020-03-14T00:16:00Z</dcterms:created>
  <dcterms:modified xsi:type="dcterms:W3CDTF">2020-04-10T01:51:03Z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